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DieseArbeitsmappe"/>
  <mc:AlternateContent xmlns:mc="http://schemas.openxmlformats.org/markup-compatibility/2006">
    <mc:Choice Requires="x15">
      <x15ac:absPath xmlns:x15ac="http://schemas.microsoft.com/office/spreadsheetml/2010/11/ac" url="K:\1700 Systemhandbuch\Revision 2023\Checklisten\VLOG\"/>
    </mc:Choice>
  </mc:AlternateContent>
  <xr:revisionPtr revIDLastSave="0" documentId="13_ncr:1_{ED7EA7A0-D091-489A-ACE6-BE28CCCE615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heckliste" sheetId="1" r:id="rId1"/>
    <sheet name="Maßnahmenplan" sheetId="3" r:id="rId2"/>
  </sheets>
  <functionGroups builtInGroupCount="19"/>
  <definedNames>
    <definedName name="_Hlk527454101" localSheetId="0">Checkliste!#REF!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32" i="1" l="1"/>
  <c r="E30" i="1"/>
  <c r="E27" i="1"/>
  <c r="E23" i="1"/>
  <c r="E22" i="1"/>
  <c r="E21" i="1"/>
  <c r="E2" i="3" l="1"/>
  <c r="I1" i="3"/>
  <c r="K15" i="1" l="1"/>
  <c r="E36" i="1" l="1"/>
  <c r="E35" i="1"/>
  <c r="E33" i="1"/>
  <c r="E29" i="1"/>
  <c r="E28" i="1"/>
  <c r="E26" i="1"/>
  <c r="E25" i="1"/>
  <c r="E18" i="1"/>
  <c r="E14" i="1"/>
  <c r="E15" i="1"/>
  <c r="E13" i="1"/>
  <c r="B41" i="1" l="1"/>
  <c r="C41" i="1" s="1"/>
  <c r="H33" i="1"/>
</calcChain>
</file>

<file path=xl/sharedStrings.xml><?xml version="1.0" encoding="utf-8"?>
<sst xmlns="http://schemas.openxmlformats.org/spreadsheetml/2006/main" count="123" uniqueCount="97">
  <si>
    <t>Checkliste VLOG-Zusatzmodul</t>
  </si>
  <si>
    <t>Nr.</t>
  </si>
  <si>
    <t>Kriterium/Anforderung</t>
  </si>
  <si>
    <t>I. 1.1.1</t>
  </si>
  <si>
    <t>Betriebsbeschreibung</t>
  </si>
  <si>
    <t>I. 1.1.2</t>
  </si>
  <si>
    <t>D=KO</t>
  </si>
  <si>
    <t>I. 1.1.3</t>
  </si>
  <si>
    <t>Wareneingangskontrolle</t>
  </si>
  <si>
    <t>Probenahme und Analyse</t>
  </si>
  <si>
    <t>Unterschrift Auditor</t>
  </si>
  <si>
    <t>Unterschrift Systempartner</t>
  </si>
  <si>
    <t>* sofern eine Risikoeinstufung in Risikoklassen gefordert ist</t>
  </si>
  <si>
    <t xml:space="preserve">Auditergebnis (%): </t>
  </si>
  <si>
    <t>Risikoklasse*</t>
  </si>
  <si>
    <t>Zertifizierungsstelle:</t>
  </si>
  <si>
    <t>Das VLOG-Zusatzmodul gilt als bestanden, wenn &gt; 75 % der möglichen Punkte erreicht wurden (E-Bewertungen nicht mitgerechnet).</t>
  </si>
  <si>
    <t>Einschätzung Auditor</t>
  </si>
  <si>
    <t>Betrieb:</t>
  </si>
  <si>
    <t>Datum:</t>
  </si>
  <si>
    <t xml:space="preserve">Betrieb: </t>
  </si>
  <si>
    <t xml:space="preserve">Datum:     </t>
  </si>
  <si>
    <t>Massnahmenplan</t>
  </si>
  <si>
    <t>Maßnahmenplan</t>
  </si>
  <si>
    <t>Überprüfung der Umsetzung der Korrekturmaßnahmen</t>
  </si>
  <si>
    <t>Hiermit bestätige ich, dass die nachfolgend aufgeführten Korrekturmaßnahmen zwischen mir und dem Auditor vereinbart wurden.</t>
  </si>
  <si>
    <t>Die Zertifizierungsstelle ist spätestens mit Ablauf der im Maßnahmenplan festgelegten Frist über die Umsetzung einer Korrekturmaßnahme zu informieren</t>
  </si>
  <si>
    <t>Ort, Datum</t>
  </si>
  <si>
    <t>Unterschrift Betriebsverantwortlicher</t>
  </si>
  <si>
    <t>Unterschrift/en Auditor/en</t>
  </si>
  <si>
    <t xml:space="preserve">Lfd. Nr. </t>
  </si>
  <si>
    <t>An-forderung Nr.</t>
  </si>
  <si>
    <t>Beschreibung der Abweichung</t>
  </si>
  <si>
    <t>Vereinbarte Korrekturmaßnahme</t>
  </si>
  <si>
    <t xml:space="preserve">Betriebszweig </t>
  </si>
  <si>
    <t>Behebungsfrist</t>
  </si>
  <si>
    <t>Erfüllt</t>
  </si>
  <si>
    <t>Nicht erfüllt</t>
  </si>
  <si>
    <t>Ggf. Bemerkungen</t>
  </si>
  <si>
    <t>Datum</t>
  </si>
  <si>
    <t>Bewertung  (D/ KO)</t>
  </si>
  <si>
    <t>Standortnummer:</t>
  </si>
  <si>
    <t>Bewertungsmöglichkeit</t>
  </si>
  <si>
    <t>Bemerkungen</t>
  </si>
  <si>
    <t xml:space="preserve">VLOG-Zusatzmodul „Ohne Gentechnik“ </t>
  </si>
  <si>
    <t>Anforderungen „ohne Gentechnik"</t>
  </si>
  <si>
    <t>Allgemeine Anforderungen an landwirtschaftliche Unternehmen</t>
  </si>
  <si>
    <t>Regelung von Verantwortlichen / Organigramm</t>
  </si>
  <si>
    <t>Schulung der Mitarbeiter</t>
  </si>
  <si>
    <t>II.</t>
  </si>
  <si>
    <t>II. 1</t>
  </si>
  <si>
    <t>II. 1.1</t>
  </si>
  <si>
    <t>II. 2</t>
  </si>
  <si>
    <t>II. 2.1</t>
  </si>
  <si>
    <t>Spezifische Anforderungen Tierische Produktion</t>
  </si>
  <si>
    <t>Qualitätsmanagementsystem</t>
  </si>
  <si>
    <t>II. 2.1.1</t>
  </si>
  <si>
    <t>Eigenkontrolle / Risikomanagement</t>
  </si>
  <si>
    <t>II. 2.2</t>
  </si>
  <si>
    <t>Fütterung</t>
  </si>
  <si>
    <t>"Ohne Gentechnik"-konforme Fütterung</t>
  </si>
  <si>
    <t>Futtermittellisten</t>
  </si>
  <si>
    <t>Überbetriebliche Nutzung von Maschinen, Anlagen / Externe Dienstleister</t>
  </si>
  <si>
    <t>II. 2.2.1</t>
  </si>
  <si>
    <t>II. 2.2.2</t>
  </si>
  <si>
    <t>II. 2.2.3</t>
  </si>
  <si>
    <t>II. 2.3</t>
  </si>
  <si>
    <t>Kontrolle der Futtermittel</t>
  </si>
  <si>
    <t>II. 2.3.1</t>
  </si>
  <si>
    <t>II. 2.3.2</t>
  </si>
  <si>
    <t>II. 2.3.3</t>
  </si>
  <si>
    <t>II. 2.3.4</t>
  </si>
  <si>
    <t>II. 2.3.5</t>
  </si>
  <si>
    <t>II. 2.3.6</t>
  </si>
  <si>
    <t>Umgang mit positiven GVO-Analyseergebnissen</t>
  </si>
  <si>
    <t>Tierbestand</t>
  </si>
  <si>
    <t>II. 2.4</t>
  </si>
  <si>
    <t>II. 2.4.1</t>
  </si>
  <si>
    <t>II. 2.4.2</t>
  </si>
  <si>
    <t>II. 2.5</t>
  </si>
  <si>
    <t>II. 2.5.1</t>
  </si>
  <si>
    <t>II. 2.5.2</t>
  </si>
  <si>
    <t>Tierbestandsübersicht</t>
  </si>
  <si>
    <t>Einhaltung der Mindestfütterungsfristen</t>
  </si>
  <si>
    <t>ADE</t>
  </si>
  <si>
    <t>AD</t>
  </si>
  <si>
    <t>Nutzung von fahrbaren Mahl- und Mischanlagen</t>
  </si>
  <si>
    <t>Bemerkungen/ Korrektur-maßnahmen-Nr.</t>
  </si>
  <si>
    <t/>
  </si>
  <si>
    <t>Beauftragung externer Dienstleister</t>
  </si>
  <si>
    <t>II. 2.1.2</t>
  </si>
  <si>
    <t>Landwirtschaft Geflügelhaltung</t>
  </si>
  <si>
    <t>Probenahme und Aufbewahrung von Rückstellmustern</t>
  </si>
  <si>
    <t>Beauftragung eines Analyselabors und Analysehäufigkeit</t>
  </si>
  <si>
    <t>Trennung der Warenströme/Ausschluss von Verunreinigung</t>
  </si>
  <si>
    <t>Nutzung von überbetrieblich eingesetzten Mahl- und Mischanlagen</t>
  </si>
  <si>
    <t>Nutzung von stationären Mahl- und Mischanlagen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</si>
</sst>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rgb="FF141313"/>
      <name val="Verdana"/>
      <family val="2"/>
    </font>
    <font>
      <sz val="11"/>
      <color rgb="FF464646"/>
      <name val="Arial"/>
      <family val="2"/>
    </font>
    <font>
      <sz val="11"/>
      <color theme="0"/>
      <name val="Arial Unicode MS"/>
    </font>
    <font>
      <b/>
      <sz val="10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8DD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0" fillId="0" borderId="6" xfId="0" applyBorder="1"/>
    <xf numFmtId="0" fontId="5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2" fillId="0" borderId="0" xfId="0" applyNumberFormat="1" applyFont="1" applyAlignment="1">
      <alignment horizontal="left"/>
    </xf>
    <xf numFmtId="0" fontId="2" fillId="0" borderId="0" xfId="0" applyFont="1"/>
    <xf numFmtId="0" fontId="9" fillId="0" borderId="0" xfId="0" applyFont="1"/>
    <xf numFmtId="0" fontId="10" fillId="0" borderId="0" xfId="0" applyFont="1" applyProtection="1">
      <protection hidden="1"/>
    </xf>
    <xf numFmtId="2" fontId="0" fillId="0" borderId="0" xfId="0" applyNumberForma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0" fontId="6" fillId="2" borderId="0" xfId="0" applyFont="1" applyFill="1" applyAlignment="1">
      <alignment vertical="center"/>
    </xf>
    <xf numFmtId="0" fontId="0" fillId="2" borderId="0" xfId="0" applyFill="1"/>
    <xf numFmtId="0" fontId="0" fillId="0" borderId="10" xfId="0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vertical="top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14" fontId="1" fillId="0" borderId="12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2" xfId="0" applyBorder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7" fillId="2" borderId="1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19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 shrinkToFit="1"/>
    </xf>
    <xf numFmtId="14" fontId="1" fillId="0" borderId="0" xfId="0" applyNumberFormat="1" applyFont="1" applyAlignment="1">
      <alignment horizontal="left" vertical="top" wrapText="1"/>
    </xf>
    <xf numFmtId="14" fontId="1" fillId="0" borderId="12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left" vertical="top" readingOrder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Standard" xfId="0" builtinId="0"/>
  </cellStyles>
  <dxfs count="5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464820</xdr:colOff>
          <xdr:row>4</xdr:row>
          <xdr:rowOff>175260</xdr:rowOff>
        </xdr:from>
        <xdr:to>
          <xdr:col>6</xdr:col>
          <xdr:colOff>693420</xdr:colOff>
          <xdr:row>6</xdr:row>
          <xdr:rowOff>137160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Eingabeformular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76200</xdr:colOff>
      <xdr:row>52</xdr:row>
      <xdr:rowOff>177800</xdr:rowOff>
    </xdr:from>
    <xdr:to>
      <xdr:col>6</xdr:col>
      <xdr:colOff>768350</xdr:colOff>
      <xdr:row>63</xdr:row>
      <xdr:rowOff>6350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14306550"/>
          <a:ext cx="6089650" cy="185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8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64"/>
  <sheetViews>
    <sheetView tabSelected="1" view="pageLayout" zoomScaleNormal="100" workbookViewId="0">
      <selection activeCell="C32" sqref="C32"/>
    </sheetView>
  </sheetViews>
  <sheetFormatPr baseColWidth="10" defaultRowHeight="14.4"/>
  <cols>
    <col min="1" max="1" width="15.109375" customWidth="1"/>
    <col min="2" max="2" width="10" customWidth="1"/>
    <col min="3" max="3" width="22.44140625" customWidth="1"/>
    <col min="4" max="4" width="7" customWidth="1"/>
    <col min="5" max="5" width="5.88671875" customWidth="1"/>
    <col min="6" max="6" width="12.77734375" customWidth="1"/>
    <col min="7" max="7" width="11.5546875" customWidth="1"/>
    <col min="8" max="14" width="10.88671875" hidden="1" customWidth="1"/>
    <col min="15" max="15" width="11.44140625" customWidth="1"/>
  </cols>
  <sheetData>
    <row r="1" spans="1:11" ht="16.2">
      <c r="A1" s="1" t="s">
        <v>0</v>
      </c>
    </row>
    <row r="2" spans="1:11">
      <c r="A2" s="67" t="s">
        <v>91</v>
      </c>
    </row>
    <row r="3" spans="1:11">
      <c r="A3" s="2"/>
    </row>
    <row r="4" spans="1:11">
      <c r="A4" s="56" t="s">
        <v>20</v>
      </c>
    </row>
    <row r="5" spans="1:11">
      <c r="A5" s="56" t="s">
        <v>41</v>
      </c>
      <c r="B5" s="79"/>
      <c r="C5" s="79"/>
    </row>
    <row r="6" spans="1:11">
      <c r="A6" s="56" t="s">
        <v>19</v>
      </c>
    </row>
    <row r="7" spans="1:11">
      <c r="A7" s="2"/>
    </row>
    <row r="8" spans="1:11" ht="15" thickBot="1">
      <c r="A8" s="2"/>
    </row>
    <row r="9" spans="1:11" ht="41.4" thickBot="1">
      <c r="A9" s="3" t="s">
        <v>1</v>
      </c>
      <c r="B9" s="59"/>
      <c r="C9" s="59" t="s">
        <v>2</v>
      </c>
      <c r="D9" s="80" t="s">
        <v>17</v>
      </c>
      <c r="E9" s="81"/>
      <c r="F9" s="60" t="s">
        <v>87</v>
      </c>
      <c r="G9" s="59" t="s">
        <v>42</v>
      </c>
    </row>
    <row r="10" spans="1:11" ht="15.75" customHeight="1" thickBot="1">
      <c r="A10" s="42" t="s">
        <v>49</v>
      </c>
      <c r="B10" s="84" t="s">
        <v>44</v>
      </c>
      <c r="C10" s="85"/>
      <c r="D10" s="85"/>
      <c r="E10" s="85"/>
      <c r="F10" s="85"/>
      <c r="G10" s="86"/>
    </row>
    <row r="11" spans="1:11" ht="15.75" customHeight="1" thickBot="1">
      <c r="A11" s="4" t="s">
        <v>50</v>
      </c>
      <c r="B11" s="87" t="s">
        <v>45</v>
      </c>
      <c r="C11" s="88"/>
      <c r="D11" s="88"/>
      <c r="E11" s="88"/>
      <c r="F11" s="88"/>
      <c r="G11" s="89"/>
    </row>
    <row r="12" spans="1:11" ht="15.75" customHeight="1" thickBot="1">
      <c r="A12" s="4" t="s">
        <v>51</v>
      </c>
      <c r="B12" s="90" t="s">
        <v>46</v>
      </c>
      <c r="C12" s="91"/>
      <c r="D12" s="91"/>
      <c r="E12" s="91"/>
      <c r="F12" s="91"/>
      <c r="G12" s="86"/>
    </row>
    <row r="13" spans="1:11" ht="15" thickBot="1">
      <c r="A13" s="6" t="s">
        <v>3</v>
      </c>
      <c r="B13" s="8"/>
      <c r="C13" s="9" t="s">
        <v>4</v>
      </c>
      <c r="D13" s="10"/>
      <c r="E13" s="10" t="str">
        <f t="shared" ref="E13:E15" si="0">IF(D13="A",100,IF(D13="B",75,IF(D13="C",50,IF(D13="D/KO",0,IF(D13="E","","")))))</f>
        <v/>
      </c>
      <c r="F13" s="47"/>
      <c r="G13" s="13" t="s">
        <v>85</v>
      </c>
      <c r="K13" s="18"/>
    </row>
    <row r="14" spans="1:11" ht="31.2" thickBot="1">
      <c r="A14" s="6" t="s">
        <v>5</v>
      </c>
      <c r="B14" s="8" t="s">
        <v>6</v>
      </c>
      <c r="C14" s="11" t="s">
        <v>47</v>
      </c>
      <c r="D14" s="10"/>
      <c r="E14" s="10" t="str">
        <f t="shared" si="0"/>
        <v/>
      </c>
      <c r="F14" s="45"/>
      <c r="G14" s="13" t="s">
        <v>85</v>
      </c>
    </row>
    <row r="15" spans="1:11" ht="15" thickBot="1">
      <c r="A15" s="6" t="s">
        <v>7</v>
      </c>
      <c r="B15" s="8"/>
      <c r="C15" s="11" t="s">
        <v>48</v>
      </c>
      <c r="D15" s="10"/>
      <c r="E15" s="10" t="str">
        <f t="shared" si="0"/>
        <v/>
      </c>
      <c r="F15" s="45"/>
      <c r="G15" s="54" t="s">
        <v>84</v>
      </c>
      <c r="K15" s="19" t="str">
        <f>IFERROR(INDEX(D:D,MATCH("D/KO",D:D,0),1),"")</f>
        <v/>
      </c>
    </row>
    <row r="16" spans="1:11" ht="15.75" customHeight="1" thickBot="1">
      <c r="A16" s="4" t="s">
        <v>52</v>
      </c>
      <c r="B16" s="87" t="s">
        <v>54</v>
      </c>
      <c r="C16" s="88"/>
      <c r="D16" s="88"/>
      <c r="E16" s="88"/>
      <c r="F16" s="88"/>
      <c r="G16" s="89"/>
    </row>
    <row r="17" spans="1:7" ht="15" thickBot="1">
      <c r="A17" s="4" t="s">
        <v>53</v>
      </c>
      <c r="B17" s="97" t="s">
        <v>55</v>
      </c>
      <c r="C17" s="98"/>
      <c r="D17" s="98"/>
      <c r="E17" s="98"/>
      <c r="F17" s="98"/>
      <c r="G17" s="99"/>
    </row>
    <row r="18" spans="1:7" ht="21.9" customHeight="1" thickBot="1">
      <c r="A18" s="6" t="s">
        <v>56</v>
      </c>
      <c r="B18" s="6"/>
      <c r="C18" s="6" t="s">
        <v>57</v>
      </c>
      <c r="D18" s="63"/>
      <c r="E18" s="6" t="str">
        <f>IF(D18="A",100,IF(D18="B",75,IF(D18="C",50,IF(D18="D/KO",0,IF(D18="E","","")))))</f>
        <v/>
      </c>
      <c r="F18" s="6"/>
      <c r="G18" s="6" t="s">
        <v>85</v>
      </c>
    </row>
    <row r="19" spans="1:7" ht="21.9" customHeight="1" thickBot="1">
      <c r="A19" s="6" t="s">
        <v>90</v>
      </c>
      <c r="B19" s="6"/>
      <c r="C19" s="6" t="s">
        <v>89</v>
      </c>
      <c r="D19" s="63"/>
      <c r="E19" s="6" t="str">
        <f>IF(D19="A",100,IF(D19="B",75,IF(D19="C",50,IF(D19="D/KO",0,IF(D19="E","","")))))</f>
        <v/>
      </c>
      <c r="F19" s="6"/>
      <c r="G19" s="6" t="s">
        <v>84</v>
      </c>
    </row>
    <row r="20" spans="1:7" ht="27.75" customHeight="1" thickBot="1">
      <c r="A20" s="62" t="s">
        <v>58</v>
      </c>
      <c r="B20" s="96" t="s">
        <v>59</v>
      </c>
      <c r="C20" s="96"/>
      <c r="D20" s="96"/>
      <c r="E20" s="96"/>
      <c r="F20" s="96"/>
      <c r="G20" s="96"/>
    </row>
    <row r="21" spans="1:7" ht="21" thickBot="1">
      <c r="A21" s="6" t="s">
        <v>63</v>
      </c>
      <c r="B21" s="64"/>
      <c r="C21" s="12" t="s">
        <v>60</v>
      </c>
      <c r="D21" s="63"/>
      <c r="E21" s="63" t="str">
        <f>IF(D21="A",100,IF(D21="B",75,IF(D21="C",50,IF(D21="D/KO",0,IF(D21="E","","")))))</f>
        <v/>
      </c>
      <c r="F21" s="47"/>
      <c r="G21" s="6" t="s">
        <v>84</v>
      </c>
    </row>
    <row r="22" spans="1:7" ht="27.75" customHeight="1" thickBot="1">
      <c r="A22" s="6" t="s">
        <v>64</v>
      </c>
      <c r="B22" s="7"/>
      <c r="C22" s="11" t="s">
        <v>61</v>
      </c>
      <c r="D22" s="10"/>
      <c r="E22" s="10" t="str">
        <f>IF(D22="A",100,IF(D22="B",75,IF(D22="C",50,IF(D22="D/KO",0,IF(D22="E","","")))))</f>
        <v/>
      </c>
      <c r="F22" s="45"/>
      <c r="G22" s="13" t="s">
        <v>84</v>
      </c>
    </row>
    <row r="23" spans="1:7" ht="31.2" thickBot="1">
      <c r="A23" s="6" t="s">
        <v>65</v>
      </c>
      <c r="B23" s="51"/>
      <c r="C23" s="52" t="s">
        <v>62</v>
      </c>
      <c r="D23" s="53"/>
      <c r="E23" s="53" t="str">
        <f>IF(D23="A",100,IF(D23="B",75,IF(D23="C",50,IF(D23="D/KO",0,IF(D23="E","","")))))</f>
        <v/>
      </c>
      <c r="F23" s="43"/>
      <c r="G23" s="54" t="s">
        <v>84</v>
      </c>
    </row>
    <row r="24" spans="1:7" ht="22.5" customHeight="1" thickBot="1">
      <c r="A24" s="4" t="s">
        <v>66</v>
      </c>
      <c r="B24" s="92" t="s">
        <v>67</v>
      </c>
      <c r="C24" s="93"/>
      <c r="D24" s="93"/>
      <c r="E24" s="93"/>
      <c r="F24" s="93"/>
      <c r="G24" s="94"/>
    </row>
    <row r="25" spans="1:7" ht="24" customHeight="1" thickBot="1">
      <c r="A25" s="6" t="s">
        <v>68</v>
      </c>
      <c r="B25" s="64" t="s">
        <v>6</v>
      </c>
      <c r="C25" s="49" t="s">
        <v>8</v>
      </c>
      <c r="D25" s="48"/>
      <c r="E25" s="48" t="str">
        <f t="shared" ref="E25:E30" si="1">IF(D25="A",100,IF(D25="B",75,IF(D25="C",50,IF(D25="D/KO",0,IF(D25="E","","")))))</f>
        <v/>
      </c>
      <c r="F25" s="46"/>
      <c r="G25" s="13" t="s">
        <v>84</v>
      </c>
    </row>
    <row r="26" spans="1:7" ht="15" thickBot="1">
      <c r="A26" s="6" t="s">
        <v>69</v>
      </c>
      <c r="B26" s="50"/>
      <c r="C26" s="49" t="s">
        <v>9</v>
      </c>
      <c r="D26" s="48"/>
      <c r="E26" s="48" t="str">
        <f t="shared" si="1"/>
        <v/>
      </c>
      <c r="F26" s="54"/>
      <c r="G26" s="54" t="s">
        <v>84</v>
      </c>
    </row>
    <row r="27" spans="1:7" ht="31.2" thickBot="1">
      <c r="A27" s="6" t="s">
        <v>70</v>
      </c>
      <c r="B27" s="65"/>
      <c r="C27" s="49" t="s">
        <v>92</v>
      </c>
      <c r="D27" s="48"/>
      <c r="E27" s="48" t="str">
        <f t="shared" si="1"/>
        <v/>
      </c>
      <c r="F27" s="54"/>
      <c r="G27" s="54" t="s">
        <v>84</v>
      </c>
    </row>
    <row r="28" spans="1:7" ht="36" customHeight="1" thickBot="1">
      <c r="A28" s="54" t="s">
        <v>71</v>
      </c>
      <c r="B28" s="54"/>
      <c r="C28" s="54" t="s">
        <v>93</v>
      </c>
      <c r="D28" s="48"/>
      <c r="E28" s="54" t="str">
        <f t="shared" si="1"/>
        <v/>
      </c>
      <c r="F28" s="54"/>
      <c r="G28" s="68" t="s">
        <v>84</v>
      </c>
    </row>
    <row r="29" spans="1:7" ht="31.5" customHeight="1" thickBot="1">
      <c r="A29" s="12" t="s">
        <v>72</v>
      </c>
      <c r="B29" s="64" t="s">
        <v>6</v>
      </c>
      <c r="C29" s="11" t="s">
        <v>74</v>
      </c>
      <c r="D29" s="10"/>
      <c r="E29" s="10" t="str">
        <f t="shared" si="1"/>
        <v/>
      </c>
      <c r="F29" s="54"/>
      <c r="G29" s="9" t="s">
        <v>84</v>
      </c>
    </row>
    <row r="30" spans="1:7" ht="69" customHeight="1" thickBot="1">
      <c r="A30" s="12" t="s">
        <v>73</v>
      </c>
      <c r="B30" s="64" t="s">
        <v>6</v>
      </c>
      <c r="C30" s="11" t="s">
        <v>94</v>
      </c>
      <c r="D30" s="10"/>
      <c r="E30" s="10" t="str">
        <f t="shared" si="1"/>
        <v/>
      </c>
      <c r="F30" s="54"/>
      <c r="G30" s="9" t="s">
        <v>84</v>
      </c>
    </row>
    <row r="31" spans="1:7" ht="18.899999999999999" customHeight="1" thickBot="1">
      <c r="A31" s="4" t="s">
        <v>76</v>
      </c>
      <c r="B31" s="92" t="s">
        <v>86</v>
      </c>
      <c r="C31" s="93"/>
      <c r="D31" s="93"/>
      <c r="E31" s="93"/>
      <c r="F31" s="93"/>
      <c r="G31" s="94"/>
    </row>
    <row r="32" spans="1:7" ht="46.5" customHeight="1" thickBot="1">
      <c r="A32" s="49" t="s">
        <v>77</v>
      </c>
      <c r="B32" s="49"/>
      <c r="C32" s="49" t="s">
        <v>96</v>
      </c>
      <c r="D32" s="69"/>
      <c r="E32" s="49" t="str">
        <f>IF(D32="A",100,IF(D32="B",75,IF(D32="C",50,IF(D32="D/KO",0,IF(D32="E","","")))))</f>
        <v/>
      </c>
      <c r="F32" s="49"/>
      <c r="G32" s="49" t="s">
        <v>84</v>
      </c>
    </row>
    <row r="33" spans="1:8" ht="31.2" thickBot="1">
      <c r="A33" s="49" t="s">
        <v>78</v>
      </c>
      <c r="B33" s="50"/>
      <c r="C33" s="49" t="s">
        <v>95</v>
      </c>
      <c r="D33" s="48"/>
      <c r="E33" s="48" t="str">
        <f>IF(D33="A",100,IF(D33="B",75,IF(D33="C",50,IF(D33="D/KO",0,IF(D33="E","","")))))</f>
        <v/>
      </c>
      <c r="F33" s="54"/>
      <c r="G33" s="54" t="s">
        <v>84</v>
      </c>
      <c r="H33" t="str">
        <f>IF(F41="","",IF(AND(F41&gt;0,F41&lt;75),"nicht bestanden",IF(F41&gt;=75,"bestanden","")))</f>
        <v/>
      </c>
    </row>
    <row r="34" spans="1:8" ht="15" thickBot="1">
      <c r="A34" s="4" t="s">
        <v>79</v>
      </c>
      <c r="B34" s="95" t="s">
        <v>75</v>
      </c>
      <c r="C34" s="95"/>
      <c r="D34" s="95"/>
      <c r="E34" s="95"/>
      <c r="F34" s="95"/>
      <c r="G34" s="95"/>
    </row>
    <row r="35" spans="1:8" ht="15" thickBot="1">
      <c r="A35" s="12" t="s">
        <v>80</v>
      </c>
      <c r="B35" s="12"/>
      <c r="C35" s="49" t="s">
        <v>82</v>
      </c>
      <c r="D35" s="10"/>
      <c r="E35" s="10" t="str">
        <f>IF(D35="A",100,IF(D35="B",75,IF(D35="C",50,IF(D35="D/KO",0,IF(D35="E","","")))))</f>
        <v/>
      </c>
      <c r="F35" s="45"/>
      <c r="G35" s="54" t="s">
        <v>84</v>
      </c>
    </row>
    <row r="36" spans="1:8" ht="21" thickBot="1">
      <c r="A36" s="12" t="s">
        <v>81</v>
      </c>
      <c r="B36" s="8" t="s">
        <v>6</v>
      </c>
      <c r="C36" s="49" t="s">
        <v>83</v>
      </c>
      <c r="D36" s="10"/>
      <c r="E36" s="10" t="str">
        <f>IF(D36="A",100,IF(D36="B",75,IF(D36="C",50,IF(D36="D/KO",0,IF(D36="E","","")))))</f>
        <v/>
      </c>
      <c r="F36" s="45"/>
      <c r="G36" s="54" t="s">
        <v>84</v>
      </c>
    </row>
    <row r="37" spans="1:8">
      <c r="A37" s="2"/>
    </row>
    <row r="38" spans="1:8" ht="27" customHeight="1">
      <c r="A38" s="2"/>
    </row>
    <row r="39" spans="1:8" ht="25.5" customHeight="1">
      <c r="A39" s="82" t="s">
        <v>16</v>
      </c>
      <c r="B39" s="83"/>
      <c r="C39" s="83"/>
      <c r="D39" s="83"/>
      <c r="E39" s="83"/>
      <c r="F39" s="83"/>
      <c r="G39" s="41"/>
    </row>
    <row r="40" spans="1:8">
      <c r="A40" s="82"/>
      <c r="B40" s="83"/>
      <c r="C40" s="83"/>
      <c r="D40" s="83"/>
      <c r="E40" s="83"/>
      <c r="F40" s="83"/>
      <c r="G40" s="41"/>
    </row>
    <row r="41" spans="1:8" ht="22.8">
      <c r="A41" s="44" t="s">
        <v>13</v>
      </c>
      <c r="B41" s="16" t="str">
        <f>IFERROR(IF(K15="D/KO","KO",(SUM(E13:E15,E18:E18,E25:E26,E28,E29:E33,E35:E36)/COUNT(E13:E15,E18:E18,E25:E26,E28,E29:E33,E35:E36))),"")</f>
        <v/>
      </c>
      <c r="C41" s="17" t="str">
        <f>IF(B41="","",IF(OR(AND(B41&gt;0,B41&lt;75),B41="KO"),"nicht bestanden",IF(B41&gt;=75,"bestanden","")))</f>
        <v/>
      </c>
      <c r="F41" s="20"/>
      <c r="G41" s="20"/>
    </row>
    <row r="42" spans="1:8" ht="9.6" customHeight="1">
      <c r="A42" s="14"/>
    </row>
    <row r="43" spans="1:8" ht="15" thickBot="1">
      <c r="A43" s="5"/>
      <c r="C43" s="5"/>
      <c r="D43" s="5"/>
    </row>
    <row r="44" spans="1:8">
      <c r="A44" s="14" t="s">
        <v>14</v>
      </c>
      <c r="C44" t="s">
        <v>15</v>
      </c>
    </row>
    <row r="45" spans="1:8">
      <c r="A45" s="14"/>
      <c r="C45" s="14"/>
    </row>
    <row r="46" spans="1:8" ht="9" customHeight="1"/>
    <row r="47" spans="1:8" ht="15" thickBot="1">
      <c r="A47" s="15"/>
      <c r="C47" s="5"/>
      <c r="D47" s="5"/>
    </row>
    <row r="48" spans="1:8" ht="22.8">
      <c r="A48" s="14" t="s">
        <v>10</v>
      </c>
      <c r="C48" s="2" t="s">
        <v>11</v>
      </c>
    </row>
    <row r="50" spans="1:1">
      <c r="A50" s="2" t="s">
        <v>12</v>
      </c>
    </row>
    <row r="51" spans="1:1">
      <c r="A51" s="14"/>
    </row>
    <row r="52" spans="1:1">
      <c r="A52" s="14"/>
    </row>
    <row r="53" spans="1:1">
      <c r="A53" s="66" t="s">
        <v>43</v>
      </c>
    </row>
    <row r="54" spans="1:1">
      <c r="A54" s="14"/>
    </row>
    <row r="62" spans="1:1" ht="7.8" customHeight="1"/>
    <row r="63" spans="1:1" hidden="1"/>
    <row r="64" spans="1:1" hidden="1"/>
  </sheetData>
  <sheetProtection sheet="1" objects="1" scenarios="1" selectLockedCells="1" selectUnlockedCells="1"/>
  <mergeCells count="13">
    <mergeCell ref="B5:C5"/>
    <mergeCell ref="D9:E9"/>
    <mergeCell ref="A39:F39"/>
    <mergeCell ref="A40:F40"/>
    <mergeCell ref="B10:G10"/>
    <mergeCell ref="B11:G11"/>
    <mergeCell ref="B12:G12"/>
    <mergeCell ref="B16:G16"/>
    <mergeCell ref="B24:G24"/>
    <mergeCell ref="B34:G34"/>
    <mergeCell ref="B20:G20"/>
    <mergeCell ref="B17:G17"/>
    <mergeCell ref="B31:G31"/>
  </mergeCells>
  <conditionalFormatting sqref="B41">
    <cfRule type="containsText" dxfId="4" priority="1" operator="containsText" text="KO">
      <formula>NOT(ISERROR(SEARCH("KO",B41)))</formula>
    </cfRule>
    <cfRule type="cellIs" dxfId="3" priority="2" operator="greaterThanOrEqual">
      <formula>75</formula>
    </cfRule>
    <cfRule type="cellIs" dxfId="2" priority="5" operator="lessThan">
      <formula>75</formula>
    </cfRule>
  </conditionalFormatting>
  <conditionalFormatting sqref="C40">
    <cfRule type="expression" priority="8">
      <formula>IF(B40&gt;="75","bestanden","nicht bestanden")</formula>
    </cfRule>
  </conditionalFormatting>
  <conditionalFormatting sqref="C41">
    <cfRule type="cellIs" dxfId="1" priority="3" operator="equal">
      <formula>"bestanden"</formula>
    </cfRule>
    <cfRule type="cellIs" dxfId="0" priority="4" operator="equal">
      <formula>"nicht bestanden"</formula>
    </cfRule>
  </conditionalFormatting>
  <pageMargins left="0.70866141732283472" right="0.70866141732283472" top="1.5748031496062993" bottom="1.0347222222222223" header="0.31496062992125984" footer="0.31496062992125984"/>
  <pageSetup paperSize="9" orientation="portrait" horizontalDpi="4294967293" r:id="rId1"/>
  <headerFooter>
    <oddHeader>&amp;R&amp;G</oddHeader>
    <oddFooter>&amp;CCheckliste VLOG Zusatzmodul 
Landwirtschaft Geflügelhaltung&amp;RVersion 01.01.2023
Status: &amp;K92D050•&amp;K01+000 Freigabe
  Seite &amp;P von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5" name="Button 18">
              <controlPr defaultSize="0" print="0" autoFill="0" autoPict="0" macro="[0]!Schaltfläche18_Klicken">
                <anchor moveWithCells="1" sizeWithCells="1">
                  <from>
                    <xdr:col>5</xdr:col>
                    <xdr:colOff>464820</xdr:colOff>
                    <xdr:row>4</xdr:row>
                    <xdr:rowOff>175260</xdr:rowOff>
                  </from>
                  <to>
                    <xdr:col>6</xdr:col>
                    <xdr:colOff>693420</xdr:colOff>
                    <xdr:row>6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/>
  <dimension ref="A1:M16"/>
  <sheetViews>
    <sheetView view="pageLayout" zoomScaleNormal="100" workbookViewId="0">
      <selection activeCell="L6" sqref="L6"/>
    </sheetView>
  </sheetViews>
  <sheetFormatPr baseColWidth="10" defaultRowHeight="14.4"/>
  <cols>
    <col min="1" max="1" width="11.6640625" customWidth="1"/>
    <col min="2" max="3" width="11.33203125" customWidth="1"/>
    <col min="4" max="5" width="31.33203125" customWidth="1"/>
    <col min="6" max="6" width="14.88671875" customWidth="1"/>
    <col min="7" max="7" width="16.44140625" customWidth="1"/>
    <col min="8" max="10" width="12.109375" customWidth="1"/>
    <col min="11" max="11" width="60.5546875" customWidth="1"/>
    <col min="12" max="12" width="13.6640625" customWidth="1"/>
    <col min="13" max="13" width="17.44140625" customWidth="1"/>
  </cols>
  <sheetData>
    <row r="1" spans="1:13">
      <c r="A1" s="21" t="s">
        <v>18</v>
      </c>
      <c r="B1" s="57"/>
      <c r="C1" s="58"/>
      <c r="D1" s="58"/>
      <c r="E1" s="58"/>
      <c r="F1" s="22" t="s">
        <v>19</v>
      </c>
      <c r="G1" s="23" t="s">
        <v>88</v>
      </c>
      <c r="H1" s="24" t="s">
        <v>20</v>
      </c>
      <c r="I1" s="106" t="str">
        <f>IF(B1&lt;&gt;"",B1,"")</f>
        <v/>
      </c>
      <c r="J1" s="107"/>
      <c r="K1" s="107"/>
      <c r="L1" s="25" t="s">
        <v>21</v>
      </c>
      <c r="M1" s="26" t="s">
        <v>88</v>
      </c>
    </row>
    <row r="2" spans="1:13" ht="4.5" customHeight="1">
      <c r="A2" s="27"/>
      <c r="E2" s="28">
        <f>COUNTA(B9:B101)</f>
        <v>0</v>
      </c>
      <c r="F2" s="28" t="s">
        <v>22</v>
      </c>
      <c r="H2" s="27"/>
    </row>
    <row r="3" spans="1:13">
      <c r="A3" s="29" t="s">
        <v>23</v>
      </c>
      <c r="B3" s="30"/>
      <c r="C3" s="30"/>
      <c r="D3" s="30"/>
      <c r="E3" s="30"/>
      <c r="F3" s="30"/>
      <c r="G3" s="30"/>
      <c r="H3" s="29" t="s">
        <v>24</v>
      </c>
      <c r="I3" s="30"/>
      <c r="J3" s="30"/>
      <c r="K3" s="30"/>
      <c r="L3" s="30"/>
      <c r="M3" s="30"/>
    </row>
    <row r="4" spans="1:13" ht="17.25" customHeight="1">
      <c r="A4" s="108" t="s">
        <v>25</v>
      </c>
      <c r="B4" s="108"/>
      <c r="C4" s="108"/>
      <c r="D4" s="108"/>
      <c r="E4" s="108"/>
      <c r="F4" s="108"/>
      <c r="G4" s="108"/>
    </row>
    <row r="5" spans="1:13" ht="13.5" customHeight="1">
      <c r="A5" s="108" t="s">
        <v>26</v>
      </c>
      <c r="B5" s="109"/>
      <c r="C5" s="109"/>
      <c r="D5" s="109"/>
      <c r="E5" s="109"/>
      <c r="F5" s="109"/>
      <c r="G5" s="109"/>
    </row>
    <row r="6" spans="1:13" ht="30" customHeight="1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3" s="33" customFormat="1" ht="27.75" customHeight="1">
      <c r="A7" s="32" t="s">
        <v>27</v>
      </c>
      <c r="C7" s="32" t="s">
        <v>10</v>
      </c>
      <c r="E7" s="32" t="s">
        <v>28</v>
      </c>
      <c r="F7" s="32"/>
      <c r="H7" s="32" t="s">
        <v>27</v>
      </c>
      <c r="J7" s="32"/>
      <c r="K7" s="34" t="s">
        <v>29</v>
      </c>
      <c r="L7" s="32"/>
    </row>
    <row r="8" spans="1:13" ht="43.5" customHeight="1">
      <c r="A8" s="35" t="s">
        <v>30</v>
      </c>
      <c r="B8" s="35" t="s">
        <v>31</v>
      </c>
      <c r="C8" s="35" t="s">
        <v>40</v>
      </c>
      <c r="D8" s="36" t="s">
        <v>32</v>
      </c>
      <c r="E8" s="35" t="s">
        <v>33</v>
      </c>
      <c r="F8" s="35" t="s">
        <v>34</v>
      </c>
      <c r="G8" s="35" t="s">
        <v>35</v>
      </c>
      <c r="H8" s="35" t="s">
        <v>30</v>
      </c>
      <c r="I8" s="35" t="s">
        <v>36</v>
      </c>
      <c r="J8" s="35" t="s">
        <v>37</v>
      </c>
      <c r="K8" s="110" t="s">
        <v>38</v>
      </c>
      <c r="L8" s="111"/>
      <c r="M8" s="35" t="s">
        <v>39</v>
      </c>
    </row>
    <row r="9" spans="1:13" ht="34.5" customHeight="1">
      <c r="A9" s="37">
        <v>1</v>
      </c>
      <c r="B9" s="55"/>
      <c r="C9" s="55"/>
      <c r="D9" s="61"/>
      <c r="E9" s="61"/>
      <c r="F9" s="55"/>
      <c r="G9" s="55"/>
      <c r="H9" s="38">
        <v>1</v>
      </c>
      <c r="I9" s="39"/>
      <c r="J9" s="39"/>
      <c r="K9" s="102"/>
      <c r="L9" s="103"/>
      <c r="M9" s="40"/>
    </row>
    <row r="10" spans="1:13" ht="34.5" customHeight="1">
      <c r="A10" s="37">
        <v>2</v>
      </c>
      <c r="B10" s="55"/>
      <c r="C10" s="55"/>
      <c r="D10" s="61"/>
      <c r="E10" s="61"/>
      <c r="F10" s="55"/>
      <c r="G10" s="55"/>
      <c r="H10" s="38">
        <v>2</v>
      </c>
      <c r="I10" s="39"/>
      <c r="J10" s="39"/>
      <c r="K10" s="102"/>
      <c r="L10" s="103"/>
      <c r="M10" s="40"/>
    </row>
    <row r="11" spans="1:13" ht="34.5" customHeight="1">
      <c r="A11" s="37">
        <v>3</v>
      </c>
      <c r="B11" s="55"/>
      <c r="C11" s="55"/>
      <c r="D11" s="61"/>
      <c r="E11" s="61"/>
      <c r="F11" s="55"/>
      <c r="G11" s="55"/>
      <c r="H11" s="38">
        <v>3</v>
      </c>
      <c r="I11" s="39"/>
      <c r="J11" s="39"/>
      <c r="K11" s="104"/>
      <c r="L11" s="105"/>
      <c r="M11" s="40"/>
    </row>
    <row r="12" spans="1:13" ht="34.5" customHeight="1">
      <c r="A12" s="37">
        <v>4</v>
      </c>
      <c r="B12" s="55"/>
      <c r="C12" s="55"/>
      <c r="D12" s="61"/>
      <c r="E12" s="61"/>
      <c r="F12" s="55"/>
      <c r="G12" s="55"/>
      <c r="H12" s="38">
        <v>4</v>
      </c>
      <c r="I12" s="39"/>
      <c r="J12" s="39"/>
      <c r="K12" s="102"/>
      <c r="L12" s="103"/>
      <c r="M12" s="40"/>
    </row>
    <row r="13" spans="1:13" ht="34.5" customHeight="1">
      <c r="A13" s="37">
        <v>5</v>
      </c>
      <c r="B13" s="55"/>
      <c r="C13" s="55"/>
      <c r="D13" s="61"/>
      <c r="E13" s="61"/>
      <c r="F13" s="55"/>
      <c r="G13" s="55"/>
      <c r="H13" s="38">
        <v>5</v>
      </c>
      <c r="I13" s="39"/>
      <c r="J13" s="39"/>
      <c r="K13" s="102"/>
      <c r="L13" s="103"/>
      <c r="M13" s="40"/>
    </row>
    <row r="14" spans="1:13" ht="34.5" customHeight="1">
      <c r="A14" s="37">
        <v>6</v>
      </c>
      <c r="B14" s="55"/>
      <c r="C14" s="55"/>
      <c r="D14" s="61"/>
      <c r="E14" s="61"/>
      <c r="F14" s="55"/>
      <c r="G14" s="55"/>
      <c r="H14" s="38">
        <v>6</v>
      </c>
      <c r="I14" s="39"/>
      <c r="J14" s="39"/>
      <c r="K14" s="104"/>
      <c r="L14" s="105"/>
      <c r="M14" s="40"/>
    </row>
    <row r="15" spans="1:13" ht="34.5" customHeight="1">
      <c r="A15" s="37">
        <v>7</v>
      </c>
      <c r="B15" s="55"/>
      <c r="C15" s="55"/>
      <c r="D15" s="61"/>
      <c r="E15" s="61"/>
      <c r="F15" s="55"/>
      <c r="G15" s="55"/>
      <c r="H15" s="70">
        <v>7</v>
      </c>
      <c r="I15" s="71"/>
      <c r="J15" s="71"/>
      <c r="K15" s="100"/>
      <c r="L15" s="101"/>
      <c r="M15" s="78"/>
    </row>
    <row r="16" spans="1:13" ht="34.5" customHeight="1">
      <c r="A16" s="72"/>
      <c r="B16" s="73"/>
      <c r="C16" s="73"/>
      <c r="D16" s="73"/>
      <c r="E16" s="73"/>
      <c r="F16" s="73"/>
      <c r="G16" s="73"/>
      <c r="H16" s="74"/>
      <c r="I16" s="75"/>
      <c r="J16" s="75"/>
      <c r="K16" s="76"/>
      <c r="L16" s="76"/>
      <c r="M16" s="77"/>
    </row>
  </sheetData>
  <mergeCells count="11">
    <mergeCell ref="K9:L9"/>
    <mergeCell ref="I1:K1"/>
    <mergeCell ref="A4:G4"/>
    <mergeCell ref="A5:G5"/>
    <mergeCell ref="K8:L8"/>
    <mergeCell ref="K15:L15"/>
    <mergeCell ref="K10:L10"/>
    <mergeCell ref="K11:L11"/>
    <mergeCell ref="K12:L12"/>
    <mergeCell ref="K13:L13"/>
    <mergeCell ref="K14:L14"/>
  </mergeCells>
  <pageMargins left="0.7" right="0.7" top="1.3958333333333333" bottom="0.78740157499999996" header="0.3" footer="0.3"/>
  <pageSetup paperSize="9" orientation="landscape" r:id="rId1"/>
  <headerFooter>
    <oddHeader>&amp;R&amp;G</oddHeader>
    <oddFooter xml:space="preserve">&amp;CCheckliste VLOG Zusatzmodule 
Geflügelhaltung&amp;R&amp;"Verdana,Standard"&amp;8Version 01.01.2023
Status: &amp;K00B050•&amp;K01+000 Freigabe
  Seite &amp;P von &amp;N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Checkliste</vt:lpstr>
      <vt:lpstr>Maßnahmenplan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</dc:creator>
  <cp:lastModifiedBy>Simon, Ute</cp:lastModifiedBy>
  <cp:lastPrinted>2022-02-02T14:30:51Z</cp:lastPrinted>
  <dcterms:created xsi:type="dcterms:W3CDTF">2019-08-24T12:29:24Z</dcterms:created>
  <dcterms:modified xsi:type="dcterms:W3CDTF">2023-03-05T15:24:04Z</dcterms:modified>
</cp:coreProperties>
</file>